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AEAF36F8-7E5B-4477-BAA2-F7ED3C965CB9}" xr6:coauthVersionLast="47" xr6:coauthVersionMax="47" xr10:uidLastSave="{00000000-0000-0000-0000-000000000000}"/>
  <bookViews>
    <workbookView xWindow="39120" yWindow="0" windowWidth="34260" windowHeight="20985" tabRatio="800" xr2:uid="{00000000-000D-0000-FFFF-FFFF00000000}"/>
  </bookViews>
  <sheets>
    <sheet name="Riesgo (V)" sheetId="1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15" l="1"/>
  <c r="M11" i="115"/>
  <c r="M10" i="115"/>
  <c r="M9" i="115"/>
  <c r="M8" i="115"/>
  <c r="H8" i="115" l="1"/>
  <c r="J20" i="115" s="1"/>
  <c r="Q12" i="115"/>
  <c r="Q8" i="115" l="1"/>
  <c r="Q11" i="115"/>
  <c r="Q10" i="115"/>
  <c r="Q9" i="115"/>
  <c r="H12" i="115" l="1"/>
  <c r="F23" i="115" s="1"/>
  <c r="H11" i="115" l="1"/>
  <c r="F22" i="115" s="1"/>
  <c r="H10" i="115"/>
  <c r="F21" i="115" s="1"/>
  <c r="O12" i="115"/>
  <c r="H9" i="115"/>
  <c r="F20" i="115" s="1"/>
  <c r="P12" i="115"/>
  <c r="G13" i="115"/>
  <c r="J21" i="115" l="1"/>
  <c r="O31" i="115" s="1"/>
  <c r="N31" i="115" s="1"/>
  <c r="O30" i="115"/>
  <c r="N30" i="115" s="1"/>
  <c r="J23" i="115"/>
  <c r="J22" i="115"/>
  <c r="O32" i="115" s="1"/>
  <c r="N32" i="115" s="1"/>
  <c r="O11" i="115"/>
  <c r="O10" i="115"/>
  <c r="O9" i="115"/>
  <c r="O8" i="115"/>
  <c r="N11" i="115"/>
  <c r="N10" i="115"/>
  <c r="N9" i="115"/>
  <c r="N8" i="115"/>
  <c r="P11" i="115"/>
  <c r="P10" i="115"/>
  <c r="P9" i="115"/>
  <c r="P8" i="115"/>
  <c r="O33" i="115" l="1"/>
  <c r="N33" i="115" s="1"/>
</calcChain>
</file>

<file path=xl/sharedStrings.xml><?xml version="1.0" encoding="utf-8"?>
<sst xmlns="http://schemas.openxmlformats.org/spreadsheetml/2006/main" count="48" uniqueCount="34">
  <si>
    <t>VALOR</t>
  </si>
  <si>
    <t>NIVEL</t>
  </si>
  <si>
    <t>RANGO</t>
  </si>
  <si>
    <t>MUY ALTO</t>
  </si>
  <si>
    <t>&lt;</t>
  </si>
  <si>
    <t>≤</t>
  </si>
  <si>
    <t>ALTO</t>
  </si>
  <si>
    <t>MEDIO</t>
  </si>
  <si>
    <t>BAJO</t>
  </si>
  <si>
    <t>DESCRIPCIÓN</t>
  </si>
  <si>
    <t xml:space="preserve"> ALTO</t>
  </si>
  <si>
    <t>CÁLCULO DEL RIESGO</t>
  </si>
  <si>
    <t>Peligrosidad x Vulnerabilidad = Riesgo (Valor)</t>
  </si>
  <si>
    <t>PELIGROSIDAD</t>
  </si>
  <si>
    <t xml:space="preserve">VULNERABILIDAD </t>
  </si>
  <si>
    <t>NIVELES DE RIESGO</t>
  </si>
  <si>
    <t>MATRIZ DEL RIESGO</t>
  </si>
  <si>
    <t>R</t>
  </si>
  <si>
    <t>PMA</t>
  </si>
  <si>
    <t>PA</t>
  </si>
  <si>
    <t>PM</t>
  </si>
  <si>
    <t>PB</t>
  </si>
  <si>
    <t>Peligro</t>
  </si>
  <si>
    <t>Vulnerabilidad</t>
  </si>
  <si>
    <t>VB</t>
  </si>
  <si>
    <t>VM</t>
  </si>
  <si>
    <t>VA</t>
  </si>
  <si>
    <t>VMA</t>
  </si>
  <si>
    <t>Descripción de los niveles de riesgos</t>
  </si>
  <si>
    <t>MATRIZ DE RIESGO</t>
  </si>
  <si>
    <t>Zona de inundación con aguas profundas y de corriente rápida, peligrosidad muy alta con potencial afectación para todas las personas e incluye los servicios de emergencia con tirantes T &gt; 1.50 m. Pendientes &lt;= 10°. Viviendas que albergan mas de 8 personas de las cuales entre el 75% a 100% son personas que presentan condiciones de vulnerabilidad como adultos mayores de 65 años a mas  y/o niños de 0 a 14 años de edad, por otro lado el suministro de agua es limitado no llegando a cubrir la totalidad de viviendas con agua durante las 24 horas, teniendo una cobertura que menor o igual al 20% del total de las viviendas. Estas viviendas están situadas a distancias menores de 2 metros del cauce de un flujo, con una cota o altura de aniego superior a los 2 metros, lo que las expone significativamente al perligro de inundación. Las viviendas no presentan muros y de si presentar estas son de materiales precarios tales como el triplay, calamina, estera, y/o madera rústica; no presentan techos y los que si presentan son de material precario como la madera rústica, triplay, carrizo o estera. Poseen todos sus accesos expuestos al flujo, carecen de niveles de pisos definidos (solo sótano o no presentan pisos) lo que agrava su vulnerabilidad estructural. No poseen ninguna protección frente a inundaciones.</t>
  </si>
  <si>
    <t>Zona de inundación con aguas profundas y de corriente rápida, peligrosidad alta con potencial afectación para la mayoría personas que incluye a la población en general, con tirantes 0.60 m &lt; T &lt;= 1.50 m. Pendientes 10° a 20°. Viviendas que albergan entre 5 a 8 personas de las cuales entre el 50% a 75% son personas que presentan condiciones de vulnerabilidad como adultos mayores de 65 años a mas  y/o niños de 0 a 14 años de edad, por otro lado el suministro de agua es limitado no llegando a cubrir la totalidad de viviendas con agua durante las 24 horas, teniendo una cobertura de entre el 20% al 40% del total de las viviendas. Estas viviendas están situadas a distancias de entre 2 a 5 metros del cauce de un flujo, con una cota o altura de aniego de entre 1 a 2 metros, lo que las expone significativamente al perligro de inundación. Las viviendas presentan muros constituidos de materiales precarios tales como el triplay, calamina, estera, y/o madera rústica; tienen techos de material precario como la madera rústica, triplay, carrizo o estera. Poseen 1 puerta y portón expuestos a los flujos, carecen de niveles de pisos definidos lo que agrava su vulnerabilidad estructural. La protección frente a inundaciones es limitada, basada en sacos terreros, lo que reduce parcialmente el impacto.</t>
  </si>
  <si>
    <t xml:space="preserve">Zona de inundación con aguas profundas o de corriente rápida, peligrosidad media con potencial afectación para algunas personas que incluye a niños, ancianos y enfermos, con tirantes 0.3 m &lt; T &lt;= 0.60 m. Pendientes 20° a 30°.Viviendas que albergan entre 5 a 8 personas de las cuales entre el 25% a 50% son personas que presentan condiciones de vulnerabilidad como adultos mayores de 65 años a mas  y/o niños de 0 a 14 años de edad, por otro lado el suministro de agua es limitado no llegando a cubrir la totalidad de viviendas con agua durante las 24 horas, teniendo una cobertura de entre el 40% al 60% del total de las viviendas. Estas viviendas están situadas a distancias de entre 5 a 10 metros del cauce de un flujo, con una cota o altura de aniego de entre 0.2 a 1 metro. Las viviendas presentan muros constituidos de drywall y/o madera y/o adobe; tienen techos de materiales como planchas de calamina, fibrocemento o similares. Posee 1 portón expuesto a los flujos, la vivienda es de 1 piso. La vivienda cuenta con protección para flujos constituido por un muro con una altura inferior a los 50 centimetros de mamposteria (enrocado con cemento). </t>
  </si>
  <si>
    <t xml:space="preserve">Zona de inundación con aguas poco profundas, peligrosidad baja, con tirantes T &lt;= 0.3 m, pendientes de terreno &gt; 30°. Pendientes &gt; 30°.Viviendas que albergan entre 1 a 2 personas de las cuales menos del 25% son personas que presentan condiciones de vulnerabilidad como adultos mayores de 65 años a mas  y/o niños de 0 a 14 años de edad, por otro lado el suministro de agua es moderadamente adecuado  teniendo una cobertura superior al 60% del total de las viviendas con agua durante 24 horas. Estas viviendas están situadas a distancias superiores a los 10 metros del cauce de un flujo, con una cota o altura de aniego inferiores a los 20 centimetros. Las viviendas presentan muros constituidos de mamposteria (enrocado con cemento); tienen techos de materiales como drywall y/o madera. Posee 1 puerta expuesta a los flujos, la vivienda es de 1 a 2 pisos. La vivienda cuenta con protección para flujos constituido por un muro con una altura de entre 0.5 a 1.5 metros de altura hecho con ladrillo con cemento o concreto.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</si>
</sst>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3" tint="0.39997558519241921"/>
      <name val="Arial Narrow"/>
      <family val="2"/>
    </font>
    <font>
      <b/>
      <sz val="10"/>
      <color rgb="FF000000"/>
      <name val="Arial Narrow"/>
      <family val="2"/>
    </font>
    <font>
      <b/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sz val="10"/>
      <color theme="0"/>
      <name val="Roboto Condensed"/>
    </font>
    <font>
      <b/>
      <sz val="24"/>
      <color theme="0"/>
      <name val="Roboto Condensed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3CFF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165" fontId="11" fillId="3" borderId="9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1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7" fillId="4" borderId="3" xfId="0" applyNumberFormat="1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15" fillId="8" borderId="11" xfId="0" applyNumberFormat="1" applyFont="1" applyFill="1" applyBorder="1" applyAlignment="1">
      <alignment horizontal="center" vertical="center" wrapText="1"/>
    </xf>
    <xf numFmtId="164" fontId="15" fillId="8" borderId="12" xfId="0" applyNumberFormat="1" applyFont="1" applyFill="1" applyBorder="1" applyAlignment="1">
      <alignment horizontal="center" vertical="center" wrapText="1"/>
    </xf>
    <xf numFmtId="164" fontId="15" fillId="8" borderId="13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 wrapText="1"/>
    </xf>
    <xf numFmtId="164" fontId="15" fillId="8" borderId="21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165" fontId="6" fillId="4" borderId="24" xfId="0" applyNumberFormat="1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center" vertical="center" wrapText="1"/>
    </xf>
    <xf numFmtId="165" fontId="6" fillId="3" borderId="27" xfId="0" applyNumberFormat="1" applyFont="1" applyFill="1" applyBorder="1" applyAlignment="1">
      <alignment horizontal="left" vertical="center"/>
    </xf>
    <xf numFmtId="0" fontId="7" fillId="10" borderId="28" xfId="0" applyFont="1" applyFill="1" applyBorder="1" applyAlignment="1">
      <alignment horizontal="center" vertical="center" wrapText="1"/>
    </xf>
    <xf numFmtId="165" fontId="7" fillId="10" borderId="29" xfId="0" applyNumberFormat="1" applyFont="1" applyFill="1" applyBorder="1" applyAlignment="1">
      <alignment horizontal="right" vertical="center" wrapText="1"/>
    </xf>
    <xf numFmtId="0" fontId="11" fillId="11" borderId="30" xfId="0" applyFont="1" applyFill="1" applyBorder="1" applyAlignment="1">
      <alignment horizontal="center" vertical="center"/>
    </xf>
    <xf numFmtId="165" fontId="11" fillId="10" borderId="30" xfId="0" applyNumberFormat="1" applyFont="1" applyFill="1" applyBorder="1" applyAlignment="1">
      <alignment horizontal="center" vertical="center"/>
    </xf>
    <xf numFmtId="165" fontId="6" fillId="10" borderId="31" xfId="0" applyNumberFormat="1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165" fontId="7" fillId="7" borderId="5" xfId="0" applyNumberFormat="1" applyFont="1" applyFill="1" applyBorder="1" applyAlignment="1">
      <alignment horizontal="right" vertical="center" wrapText="1"/>
    </xf>
    <xf numFmtId="0" fontId="11" fillId="13" borderId="6" xfId="0" applyFont="1" applyFill="1" applyBorder="1" applyAlignment="1">
      <alignment horizontal="center" vertical="center"/>
    </xf>
    <xf numFmtId="165" fontId="11" fillId="7" borderId="6" xfId="0" applyNumberFormat="1" applyFont="1" applyFill="1" applyBorder="1" applyAlignment="1">
      <alignment horizontal="center" vertical="center"/>
    </xf>
    <xf numFmtId="165" fontId="6" fillId="7" borderId="26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6" fillId="8" borderId="2" xfId="0" applyNumberFormat="1" applyFont="1" applyFill="1" applyBorder="1" applyAlignment="1">
      <alignment horizontal="center" vertical="center" wrapText="1"/>
    </xf>
    <xf numFmtId="164" fontId="16" fillId="8" borderId="9" xfId="0" applyNumberFormat="1" applyFont="1" applyFill="1" applyBorder="1" applyAlignment="1">
      <alignment horizontal="center" vertical="center" wrapText="1"/>
    </xf>
    <xf numFmtId="164" fontId="15" fillId="8" borderId="0" xfId="0" applyNumberFormat="1" applyFont="1" applyFill="1" applyAlignment="1">
      <alignment horizontal="center" vertical="center" wrapText="1"/>
    </xf>
    <xf numFmtId="164" fontId="15" fillId="8" borderId="7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4" fontId="15" fillId="8" borderId="11" xfId="0" applyNumberFormat="1" applyFont="1" applyFill="1" applyBorder="1" applyAlignment="1">
      <alignment horizontal="center" vertical="center" wrapText="1"/>
    </xf>
    <xf numFmtId="164" fontId="15" fillId="8" borderId="12" xfId="0" applyNumberFormat="1" applyFont="1" applyFill="1" applyBorder="1" applyAlignment="1">
      <alignment horizontal="center" vertical="center" wrapText="1"/>
    </xf>
    <xf numFmtId="164" fontId="15" fillId="8" borderId="13" xfId="0" applyNumberFormat="1" applyFont="1" applyFill="1" applyBorder="1" applyAlignment="1">
      <alignment horizontal="center" vertical="center" wrapText="1"/>
    </xf>
    <xf numFmtId="164" fontId="15" fillId="8" borderId="10" xfId="0" applyNumberFormat="1" applyFont="1" applyFill="1" applyBorder="1" applyAlignment="1">
      <alignment horizontal="center" vertical="center" wrapText="1"/>
    </xf>
    <xf numFmtId="164" fontId="15" fillId="8" borderId="2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CCCC"/>
      <color rgb="FF13CFF5"/>
      <color rgb="FF996600"/>
      <color rgb="FF000000"/>
      <color rgb="FFF2F2F2"/>
      <color rgb="FFFFFF99"/>
      <color rgb="FFFFFFCC"/>
      <color rgb="FFFFCC00"/>
      <color rgb="FF0FA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7510-0674-4E6E-AE8C-F2707B51A967}">
  <dimension ref="B1:AF36"/>
  <sheetViews>
    <sheetView showGridLines="0" tabSelected="1" zoomScale="85" zoomScaleNormal="85" workbookViewId="0">
      <selection activeCell="Q4" sqref="Q4"/>
    </sheetView>
  </sheetViews>
  <sheetFormatPr baseColWidth="10" defaultRowHeight="15" x14ac:dyDescent="0.25"/>
  <cols>
    <col min="2" max="2" width="14.85546875" style="21" customWidth="1"/>
    <col min="3" max="3" width="13" style="21" customWidth="1"/>
    <col min="4" max="4" width="17.7109375" style="21" customWidth="1"/>
    <col min="5" max="5" width="16.140625" style="21" customWidth="1"/>
    <col min="6" max="6" width="19.42578125" style="21" customWidth="1"/>
    <col min="7" max="7" width="24.28515625" style="21" customWidth="1"/>
    <col min="8" max="8" width="16.28515625" style="21" customWidth="1"/>
    <col min="9" max="9" width="16.7109375" style="21" customWidth="1"/>
    <col min="10" max="10" width="17.85546875" style="21" customWidth="1"/>
    <col min="11" max="11" width="13.140625" style="21" customWidth="1"/>
    <col min="12" max="17" width="22.7109375" style="21" customWidth="1"/>
    <col min="18" max="18" width="16.140625" style="21" customWidth="1"/>
    <col min="19" max="19" width="15.140625" style="21" customWidth="1"/>
    <col min="20" max="20" width="18" style="21" customWidth="1"/>
    <col min="21" max="21" width="13.85546875" customWidth="1"/>
    <col min="22" max="22" width="17.28515625" customWidth="1"/>
    <col min="24" max="24" width="20.140625" customWidth="1"/>
    <col min="25" max="25" width="15.28515625" customWidth="1"/>
  </cols>
  <sheetData>
    <row r="1" spans="2:31" ht="16.5" x14ac:dyDescent="0.3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0"/>
      <c r="S1" s="20"/>
      <c r="T1" s="20"/>
      <c r="U1" s="2"/>
      <c r="V1" s="1"/>
      <c r="W1" s="1"/>
      <c r="X1" s="1"/>
      <c r="Y1" s="1"/>
      <c r="Z1" s="1"/>
    </row>
    <row r="2" spans="2:31" ht="30.75" x14ac:dyDescent="0.3">
      <c r="B2" s="73" t="s">
        <v>11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20"/>
      <c r="T2" s="20"/>
      <c r="U2" s="2"/>
      <c r="V2" s="1"/>
      <c r="W2" s="1"/>
      <c r="X2" s="1"/>
      <c r="Y2" s="1"/>
      <c r="Z2" s="1"/>
    </row>
    <row r="3" spans="2:31" ht="16.5" x14ac:dyDescent="0.3">
      <c r="B3" s="7"/>
      <c r="C3" s="7"/>
      <c r="D3" s="7"/>
      <c r="E3" s="7"/>
      <c r="F3" s="24"/>
      <c r="G3" s="23"/>
      <c r="H3" s="7"/>
      <c r="I3" s="7"/>
      <c r="J3" s="7"/>
      <c r="K3" s="7"/>
      <c r="L3" s="7"/>
      <c r="M3" s="7"/>
      <c r="N3" s="7"/>
      <c r="O3" s="7"/>
      <c r="P3" s="7"/>
      <c r="Q3" s="7"/>
      <c r="R3" s="20"/>
      <c r="S3" s="20"/>
      <c r="T3" s="20"/>
      <c r="U3" s="2"/>
      <c r="V3" s="1"/>
      <c r="W3" s="1"/>
      <c r="X3" s="1"/>
      <c r="Y3" s="1"/>
      <c r="Z3" s="1"/>
    </row>
    <row r="4" spans="2:31" ht="16.5" x14ac:dyDescent="0.3">
      <c r="B4" s="7"/>
      <c r="C4" s="7"/>
      <c r="D4" s="7"/>
      <c r="E4" s="7"/>
      <c r="F4" s="24"/>
      <c r="G4" s="23"/>
      <c r="H4" s="7"/>
      <c r="I4" s="7"/>
      <c r="J4" s="7"/>
      <c r="K4" s="7"/>
      <c r="L4" s="7"/>
      <c r="M4" s="7"/>
      <c r="N4" s="7"/>
      <c r="O4" s="7"/>
      <c r="P4" s="7"/>
      <c r="Q4" s="7"/>
      <c r="R4" s="20"/>
      <c r="S4" s="20"/>
      <c r="T4" s="20"/>
      <c r="U4" s="2"/>
      <c r="V4" s="1"/>
      <c r="W4" s="1"/>
      <c r="X4" s="1"/>
      <c r="Y4" s="1"/>
      <c r="Z4" s="1"/>
    </row>
    <row r="5" spans="2:31" ht="27.75" customHeight="1" x14ac:dyDescent="0.3">
      <c r="B5" s="7"/>
      <c r="C5" s="7"/>
      <c r="D5" s="7"/>
      <c r="E5" s="78" t="s">
        <v>12</v>
      </c>
      <c r="F5" s="78"/>
      <c r="G5" s="78"/>
      <c r="H5" s="78"/>
      <c r="I5" s="78"/>
      <c r="J5" s="7"/>
      <c r="K5" s="7"/>
      <c r="L5" s="7"/>
      <c r="M5" s="7"/>
      <c r="N5" s="7"/>
      <c r="O5" s="7"/>
      <c r="Q5" s="7"/>
      <c r="R5" s="20"/>
      <c r="S5" s="20"/>
      <c r="T5" s="20"/>
      <c r="U5" s="2"/>
      <c r="V5" s="1"/>
      <c r="W5" s="1"/>
      <c r="X5" s="1"/>
      <c r="Y5" s="1"/>
      <c r="Z5" s="1"/>
    </row>
    <row r="6" spans="2:31" ht="17.25" thickBot="1" x14ac:dyDescent="0.3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Q6" s="7"/>
      <c r="R6" s="20"/>
      <c r="S6" s="20"/>
      <c r="T6" s="20"/>
      <c r="U6" s="2"/>
      <c r="V6" s="1"/>
      <c r="W6" s="1"/>
      <c r="X6" s="1"/>
      <c r="Y6" s="1"/>
      <c r="Z6" s="1"/>
    </row>
    <row r="7" spans="2:31" ht="32.25" customHeight="1" x14ac:dyDescent="0.3">
      <c r="B7" s="7"/>
      <c r="C7" s="7"/>
      <c r="D7" s="7"/>
      <c r="E7" s="3"/>
      <c r="F7" s="39" t="s">
        <v>13</v>
      </c>
      <c r="G7" s="40" t="s">
        <v>14</v>
      </c>
      <c r="H7" s="41" t="s">
        <v>0</v>
      </c>
      <c r="J7" s="7"/>
      <c r="K7" s="75" t="s">
        <v>16</v>
      </c>
      <c r="L7" s="75"/>
      <c r="M7" s="75"/>
      <c r="N7" s="75"/>
      <c r="O7" s="75"/>
      <c r="P7" s="75"/>
      <c r="Q7" s="76"/>
      <c r="W7" s="1"/>
      <c r="X7" s="1"/>
      <c r="Y7" s="1"/>
      <c r="Z7" s="1"/>
      <c r="AA7" s="1"/>
      <c r="AB7" s="1"/>
      <c r="AC7" s="1"/>
      <c r="AD7" s="1"/>
      <c r="AE7" s="1"/>
    </row>
    <row r="8" spans="2:31" ht="28.5" customHeight="1" x14ac:dyDescent="0.3">
      <c r="B8" s="7"/>
      <c r="C8" s="7"/>
      <c r="D8" s="7"/>
      <c r="E8" s="18"/>
      <c r="F8" s="42">
        <v>0.41162867236948575</v>
      </c>
      <c r="G8" s="34">
        <v>0.45105156679571551</v>
      </c>
      <c r="H8" s="43">
        <f>F8*G8</f>
        <v>0.1856657576102968</v>
      </c>
      <c r="J8" s="7"/>
      <c r="K8" s="77" t="s">
        <v>22</v>
      </c>
      <c r="L8" s="8" t="s">
        <v>18</v>
      </c>
      <c r="M8" s="28">
        <f>F8</f>
        <v>0.41162867236948575</v>
      </c>
      <c r="N8" s="9">
        <f>M8*N12</f>
        <v>2.5919224699715488E-2</v>
      </c>
      <c r="O8" s="9">
        <f>M8*O12</f>
        <v>5.682536384152706E-2</v>
      </c>
      <c r="P8" s="10">
        <f>M8*P12</f>
        <v>0.12882359277587344</v>
      </c>
      <c r="Q8" s="4">
        <f>M8*Q12</f>
        <v>0.1856657576102968</v>
      </c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1" ht="32.25" customHeight="1" x14ac:dyDescent="0.3">
      <c r="B9" s="7"/>
      <c r="C9" s="7"/>
      <c r="D9" s="7"/>
      <c r="E9" s="18"/>
      <c r="F9" s="44">
        <v>0.3297922743479666</v>
      </c>
      <c r="G9" s="19">
        <v>0.31296068865737059</v>
      </c>
      <c r="H9" s="45">
        <f>F9*G9</f>
        <v>0.10321201729382012</v>
      </c>
      <c r="J9" s="7"/>
      <c r="K9" s="77"/>
      <c r="L9" s="11" t="s">
        <v>19</v>
      </c>
      <c r="M9" s="28">
        <f>F9</f>
        <v>0.3297922743479666</v>
      </c>
      <c r="N9" s="12">
        <f>M9*N12</f>
        <v>2.076619204840607E-2</v>
      </c>
      <c r="O9" s="9">
        <f>M9*O12</f>
        <v>4.5527844000930101E-2</v>
      </c>
      <c r="P9" s="13">
        <f>M9*P12</f>
        <v>0.10321201729382012</v>
      </c>
      <c r="Q9" s="10">
        <f>M9*Q12</f>
        <v>0.1487533220617728</v>
      </c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2:31" ht="38.25" customHeight="1" x14ac:dyDescent="0.3">
      <c r="B10" s="7"/>
      <c r="C10" s="7"/>
      <c r="D10" s="7"/>
      <c r="E10" s="18"/>
      <c r="F10" s="44">
        <v>0.15896215557491089</v>
      </c>
      <c r="G10" s="19">
        <v>0.13805006224279617</v>
      </c>
      <c r="H10" s="45">
        <f>F10*G10</f>
        <v>2.1944735471365499E-2</v>
      </c>
      <c r="J10" s="7"/>
      <c r="K10" s="77"/>
      <c r="L10" s="15" t="s">
        <v>20</v>
      </c>
      <c r="M10" s="28">
        <f>F10</f>
        <v>0.15896215557491089</v>
      </c>
      <c r="N10" s="12">
        <f>M10*N12</f>
        <v>1.0009448091601593E-2</v>
      </c>
      <c r="O10" s="5">
        <f>M10*O12</f>
        <v>2.1944735471365499E-2</v>
      </c>
      <c r="P10" s="9">
        <f>M10*P12</f>
        <v>4.9748905679184191E-2</v>
      </c>
      <c r="Q10" s="9">
        <f>M10*Q12</f>
        <v>7.1700129333287843E-2</v>
      </c>
      <c r="W10" s="1"/>
      <c r="X10" s="1"/>
      <c r="Y10" s="1"/>
      <c r="Z10" s="1"/>
      <c r="AA10" s="1"/>
      <c r="AB10" s="1"/>
      <c r="AC10" s="1"/>
      <c r="AD10" s="1"/>
      <c r="AE10" s="1"/>
    </row>
    <row r="11" spans="2:31" ht="38.25" customHeight="1" x14ac:dyDescent="0.3">
      <c r="B11" s="7"/>
      <c r="C11" s="7"/>
      <c r="D11" s="7"/>
      <c r="E11" s="18"/>
      <c r="F11" s="44">
        <v>6.9795019698568384E-2</v>
      </c>
      <c r="G11" s="19">
        <v>6.2967490943997936E-2</v>
      </c>
      <c r="H11" s="45">
        <f>F11*G11</f>
        <v>4.394817270805762E-3</v>
      </c>
      <c r="J11" s="7"/>
      <c r="K11" s="77"/>
      <c r="L11" s="32" t="s">
        <v>21</v>
      </c>
      <c r="M11" s="28">
        <f>F11</f>
        <v>6.9795019698568384E-2</v>
      </c>
      <c r="N11" s="30">
        <f>M11*N12</f>
        <v>4.394817270805762E-3</v>
      </c>
      <c r="O11" s="12">
        <f>M11*O12</f>
        <v>9.63520681362455E-3</v>
      </c>
      <c r="P11" s="12">
        <f>M11*P12</f>
        <v>2.1843097429718707E-2</v>
      </c>
      <c r="Q11" s="9">
        <f>M11*Q12</f>
        <v>3.1481152989577099E-2</v>
      </c>
      <c r="W11" s="1"/>
      <c r="X11" s="1"/>
      <c r="Y11" s="1"/>
      <c r="Z11" s="1"/>
      <c r="AA11" s="1"/>
      <c r="AB11" s="1"/>
      <c r="AC11" s="1"/>
      <c r="AD11" s="1"/>
      <c r="AE11" s="1"/>
    </row>
    <row r="12" spans="2:31" ht="30.75" customHeight="1" thickBot="1" x14ac:dyDescent="0.35">
      <c r="B12" s="7"/>
      <c r="C12" s="7"/>
      <c r="D12" s="7"/>
      <c r="E12" s="18"/>
      <c r="F12" s="46">
        <v>2.9821878009068319E-2</v>
      </c>
      <c r="G12" s="47">
        <v>3.4970191360119848E-2</v>
      </c>
      <c r="H12" s="48">
        <f>F12*G12</f>
        <v>1.0428767806952689E-3</v>
      </c>
      <c r="J12" s="7"/>
      <c r="N12" s="29">
        <f>G11</f>
        <v>6.2967490943997936E-2</v>
      </c>
      <c r="O12" s="29">
        <f>G10</f>
        <v>0.13805006224279617</v>
      </c>
      <c r="P12" s="29">
        <f>G9</f>
        <v>0.31296068865737059</v>
      </c>
      <c r="Q12" s="29">
        <f>G8</f>
        <v>0.45105156679571551</v>
      </c>
      <c r="W12" s="1"/>
      <c r="X12" s="1"/>
      <c r="Y12" s="1"/>
      <c r="Z12" s="1"/>
      <c r="AA12" s="1"/>
      <c r="AB12" s="1"/>
      <c r="AC12" s="1"/>
      <c r="AD12" s="1"/>
      <c r="AE12" s="1"/>
    </row>
    <row r="13" spans="2:31" ht="16.5" x14ac:dyDescent="0.3">
      <c r="B13" s="7"/>
      <c r="C13" s="7"/>
      <c r="D13" s="7"/>
      <c r="E13" s="7"/>
      <c r="F13" s="23">
        <v>0.99999999999999989</v>
      </c>
      <c r="G13" s="23">
        <f>SUM(G8:G12)</f>
        <v>1</v>
      </c>
      <c r="H13" s="23">
        <v>1</v>
      </c>
      <c r="I13" s="23"/>
      <c r="J13" s="7"/>
      <c r="N13" s="32" t="s">
        <v>24</v>
      </c>
      <c r="O13" s="33" t="s">
        <v>25</v>
      </c>
      <c r="P13" s="16" t="s">
        <v>26</v>
      </c>
      <c r="Q13" s="8" t="s">
        <v>27</v>
      </c>
      <c r="W13" s="1"/>
      <c r="X13" s="1"/>
      <c r="Y13" s="1"/>
      <c r="Z13" s="1"/>
      <c r="AA13" s="1"/>
      <c r="AB13" s="1"/>
      <c r="AC13" s="1"/>
      <c r="AD13" s="1"/>
      <c r="AE13" s="1"/>
    </row>
    <row r="14" spans="2:31" ht="39.75" customHeight="1" x14ac:dyDescent="0.3">
      <c r="B14" s="7"/>
      <c r="C14" s="7"/>
      <c r="D14" s="7"/>
      <c r="E14" s="7"/>
      <c r="F14" s="23"/>
      <c r="G14" s="7"/>
      <c r="H14" s="23"/>
      <c r="I14" s="7"/>
      <c r="J14" s="7"/>
      <c r="N14" s="77" t="s">
        <v>23</v>
      </c>
      <c r="O14" s="77"/>
      <c r="P14" s="77"/>
      <c r="Q14" s="77"/>
      <c r="W14" s="1"/>
      <c r="X14" s="1"/>
      <c r="Y14" s="1"/>
      <c r="Z14" s="1"/>
      <c r="AA14" s="1"/>
      <c r="AB14" s="1"/>
      <c r="AC14" s="1"/>
      <c r="AD14" s="1"/>
      <c r="AE14" s="1"/>
    </row>
    <row r="15" spans="2:31" ht="16.5" x14ac:dyDescent="0.3">
      <c r="B15" s="7"/>
      <c r="C15" s="7"/>
      <c r="D15" s="7"/>
      <c r="E15" s="7"/>
      <c r="F15" s="23"/>
      <c r="G15" s="7"/>
      <c r="H15" s="23"/>
      <c r="I15" s="7"/>
      <c r="J15" s="7"/>
      <c r="O15" s="31"/>
      <c r="P15" s="31"/>
      <c r="Q15" s="31"/>
      <c r="R15" s="31"/>
      <c r="S15" s="31"/>
      <c r="T15" s="31"/>
      <c r="U15" s="31"/>
      <c r="W15" s="1"/>
      <c r="X15" s="1"/>
      <c r="Y15" s="1"/>
      <c r="Z15" s="1"/>
      <c r="AA15" s="1"/>
      <c r="AB15" s="1"/>
      <c r="AC15" s="1"/>
      <c r="AD15" s="1"/>
      <c r="AE15" s="1"/>
    </row>
    <row r="16" spans="2:31" ht="16.5" x14ac:dyDescent="0.3">
      <c r="B16" s="7"/>
      <c r="C16" s="7"/>
      <c r="D16" s="7"/>
      <c r="E16" s="7"/>
      <c r="F16" s="23"/>
      <c r="G16" s="7"/>
      <c r="H16" s="23"/>
      <c r="I16" s="7"/>
      <c r="J16" s="7"/>
      <c r="O16" s="31"/>
      <c r="P16" s="31"/>
      <c r="Q16" s="31"/>
      <c r="R16" s="31"/>
      <c r="S16" s="31"/>
      <c r="T16" s="31"/>
      <c r="U16" s="31"/>
      <c r="W16" s="1"/>
      <c r="X16" s="1"/>
      <c r="Y16" s="1"/>
      <c r="Z16" s="1"/>
      <c r="AA16" s="1"/>
      <c r="AB16" s="1"/>
      <c r="AC16" s="1"/>
      <c r="AD16" s="1"/>
      <c r="AE16" s="1"/>
    </row>
    <row r="17" spans="2:32" ht="17.25" thickBot="1" x14ac:dyDescent="0.35">
      <c r="B17" s="7"/>
      <c r="C17" s="7"/>
      <c r="D17" s="7"/>
      <c r="E17" s="7"/>
      <c r="F17" s="23"/>
      <c r="G17" s="7"/>
      <c r="H17" s="23"/>
      <c r="I17" s="7"/>
      <c r="J17" s="7"/>
      <c r="O17" s="31"/>
      <c r="P17" s="31"/>
      <c r="Q17" s="31"/>
      <c r="R17" s="31"/>
      <c r="S17" s="31"/>
      <c r="T17" s="31"/>
      <c r="U17" s="31"/>
      <c r="W17" s="1"/>
      <c r="X17" s="1"/>
      <c r="Y17" s="1"/>
      <c r="Z17" s="1"/>
      <c r="AA17" s="1"/>
      <c r="AB17" s="1"/>
      <c r="AC17" s="1"/>
      <c r="AD17" s="1"/>
      <c r="AE17" s="1"/>
    </row>
    <row r="18" spans="2:32" ht="27" customHeight="1" x14ac:dyDescent="0.3">
      <c r="B18" s="7"/>
      <c r="C18" s="7"/>
      <c r="D18" s="7"/>
      <c r="E18" s="79" t="s">
        <v>15</v>
      </c>
      <c r="F18" s="80"/>
      <c r="G18" s="80"/>
      <c r="H18" s="80"/>
      <c r="I18" s="80"/>
      <c r="J18" s="81"/>
      <c r="W18" s="1"/>
      <c r="X18" s="1"/>
      <c r="Y18" s="1"/>
      <c r="Z18" s="1"/>
      <c r="AA18" s="1"/>
      <c r="AB18" s="1"/>
      <c r="AC18" s="1"/>
      <c r="AD18" s="1"/>
      <c r="AE18" s="1"/>
    </row>
    <row r="19" spans="2:32" ht="39" customHeight="1" x14ac:dyDescent="0.3">
      <c r="B19" s="7"/>
      <c r="C19" s="7"/>
      <c r="D19" s="7"/>
      <c r="E19" s="49" t="s">
        <v>1</v>
      </c>
      <c r="F19" s="82" t="s">
        <v>2</v>
      </c>
      <c r="G19" s="82"/>
      <c r="H19" s="82"/>
      <c r="I19" s="82"/>
      <c r="J19" s="83"/>
      <c r="K19" s="7"/>
      <c r="L19" s="7"/>
      <c r="W19" s="1"/>
      <c r="X19" s="1"/>
      <c r="Y19" s="1"/>
      <c r="Z19" s="1"/>
      <c r="AA19" s="1"/>
      <c r="AB19" s="1"/>
      <c r="AC19" s="1"/>
      <c r="AD19" s="1"/>
      <c r="AE19" s="1"/>
    </row>
    <row r="20" spans="2:32" ht="24" customHeight="1" x14ac:dyDescent="0.3">
      <c r="B20" s="7"/>
      <c r="C20" s="7"/>
      <c r="D20" s="7"/>
      <c r="E20" s="50" t="s">
        <v>3</v>
      </c>
      <c r="F20" s="35">
        <f>H9</f>
        <v>0.10321201729382012</v>
      </c>
      <c r="G20" s="36" t="s">
        <v>4</v>
      </c>
      <c r="H20" s="37" t="s">
        <v>17</v>
      </c>
      <c r="I20" s="38" t="s">
        <v>5</v>
      </c>
      <c r="J20" s="51">
        <f>H8</f>
        <v>0.1856657576102968</v>
      </c>
      <c r="K20" s="7"/>
      <c r="L20" s="7"/>
      <c r="V20" s="20"/>
      <c r="W20" s="1"/>
      <c r="X20" s="1"/>
      <c r="Y20" s="1"/>
      <c r="Z20" s="1"/>
      <c r="AA20" s="1"/>
      <c r="AB20" s="1"/>
      <c r="AC20" s="1"/>
      <c r="AD20" s="1"/>
      <c r="AE20" s="1"/>
    </row>
    <row r="21" spans="2:32" ht="24" customHeight="1" x14ac:dyDescent="0.3">
      <c r="B21" s="7"/>
      <c r="C21" s="7"/>
      <c r="D21" s="7"/>
      <c r="E21" s="67" t="s">
        <v>6</v>
      </c>
      <c r="F21" s="68">
        <f>H10</f>
        <v>2.1944735471365499E-2</v>
      </c>
      <c r="G21" s="69" t="s">
        <v>4</v>
      </c>
      <c r="H21" s="70" t="s">
        <v>17</v>
      </c>
      <c r="I21" s="69" t="s">
        <v>5</v>
      </c>
      <c r="J21" s="71">
        <f>F20</f>
        <v>0.10321201729382012</v>
      </c>
      <c r="K21" s="7"/>
      <c r="L21" s="7"/>
      <c r="Q21" s="20"/>
      <c r="R21" s="20"/>
      <c r="S21" s="20"/>
      <c r="T21" s="20"/>
      <c r="U21" s="20"/>
      <c r="V21" s="20"/>
      <c r="W21" s="1"/>
      <c r="X21" s="1"/>
      <c r="Y21" s="1"/>
      <c r="Z21" s="1"/>
      <c r="AA21" s="1"/>
      <c r="AB21" s="1"/>
      <c r="AC21" s="1"/>
      <c r="AD21" s="1"/>
      <c r="AE21" s="1"/>
      <c r="AF21" s="21"/>
    </row>
    <row r="22" spans="2:32" ht="24" customHeight="1" x14ac:dyDescent="0.3">
      <c r="B22" s="7"/>
      <c r="C22" s="7"/>
      <c r="D22" s="7"/>
      <c r="E22" s="52" t="s">
        <v>7</v>
      </c>
      <c r="F22" s="27">
        <f>H11</f>
        <v>4.394817270805762E-3</v>
      </c>
      <c r="G22" s="26" t="s">
        <v>4</v>
      </c>
      <c r="H22" s="14" t="s">
        <v>17</v>
      </c>
      <c r="I22" s="26" t="s">
        <v>5</v>
      </c>
      <c r="J22" s="53">
        <f>F21</f>
        <v>2.1944735471365499E-2</v>
      </c>
      <c r="K22" s="7"/>
      <c r="L22" s="7"/>
      <c r="W22" s="1"/>
      <c r="X22" s="1"/>
      <c r="Y22" s="1"/>
      <c r="Z22" s="1"/>
      <c r="AA22" s="1"/>
      <c r="AB22" s="1"/>
      <c r="AC22" s="1"/>
      <c r="AD22" s="1"/>
      <c r="AE22" s="1"/>
    </row>
    <row r="23" spans="2:32" ht="24" customHeight="1" thickBot="1" x14ac:dyDescent="0.35">
      <c r="B23" s="7"/>
      <c r="C23" s="7"/>
      <c r="D23" s="7"/>
      <c r="E23" s="54" t="s">
        <v>8</v>
      </c>
      <c r="F23" s="55">
        <f>H12</f>
        <v>1.0428767806952689E-3</v>
      </c>
      <c r="G23" s="56" t="s">
        <v>5</v>
      </c>
      <c r="H23" s="57" t="s">
        <v>17</v>
      </c>
      <c r="I23" s="56" t="s">
        <v>5</v>
      </c>
      <c r="J23" s="58">
        <f>F22</f>
        <v>4.394817270805762E-3</v>
      </c>
      <c r="K23" s="7"/>
      <c r="L23" s="7"/>
      <c r="W23" s="1"/>
      <c r="X23" s="1"/>
      <c r="Y23" s="1"/>
      <c r="Z23" s="1"/>
      <c r="AA23" s="1"/>
      <c r="AB23" s="1"/>
      <c r="AC23" s="1"/>
      <c r="AD23" s="1"/>
      <c r="AE23" s="1"/>
    </row>
    <row r="24" spans="2:32" ht="16.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W24" s="1"/>
      <c r="X24" s="1"/>
      <c r="Y24" s="1"/>
      <c r="Z24" s="1"/>
      <c r="AA24" s="1"/>
      <c r="AB24" s="1"/>
      <c r="AC24" s="1"/>
      <c r="AD24" s="1"/>
      <c r="AE24" s="1"/>
    </row>
    <row r="25" spans="2:32" ht="16.5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W25" s="1"/>
      <c r="X25" s="1"/>
      <c r="Y25" s="1"/>
      <c r="Z25" s="1"/>
      <c r="AA25" s="1"/>
      <c r="AB25" s="1"/>
      <c r="AC25" s="1"/>
      <c r="AD25" s="1"/>
      <c r="AE25" s="1"/>
    </row>
    <row r="26" spans="2:32" ht="16.5" x14ac:dyDescent="0.3">
      <c r="B26" s="7"/>
      <c r="C26" s="7"/>
      <c r="D26" s="25" t="s">
        <v>28</v>
      </c>
      <c r="E26" s="25"/>
      <c r="F26" s="25"/>
      <c r="G26" s="25"/>
      <c r="H26" s="25"/>
      <c r="I26" s="25"/>
      <c r="J26" s="25"/>
      <c r="K26" s="25"/>
      <c r="W26" s="1"/>
      <c r="X26" s="1"/>
      <c r="Y26" s="1"/>
      <c r="Z26" s="1"/>
      <c r="AA26" s="1"/>
      <c r="AB26" s="1"/>
      <c r="AC26" s="1"/>
      <c r="AD26" s="1"/>
      <c r="AE26" s="1"/>
    </row>
    <row r="27" spans="2:32" ht="16.5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Q27" s="7"/>
      <c r="W27" s="1"/>
      <c r="X27" s="1"/>
      <c r="Y27" s="1"/>
      <c r="Z27" s="1"/>
      <c r="AA27" s="1"/>
      <c r="AB27" s="1"/>
      <c r="AC27" s="1"/>
      <c r="AD27" s="1"/>
      <c r="AE27" s="1"/>
    </row>
    <row r="28" spans="2:32" ht="17.25" thickBot="1" x14ac:dyDescent="0.35">
      <c r="B28" s="7"/>
      <c r="C28" s="7"/>
      <c r="D28" s="72" t="s">
        <v>29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Q28" s="25"/>
      <c r="R28" s="22"/>
      <c r="S28" s="20"/>
      <c r="T28" s="20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2:32" ht="53.25" customHeight="1" x14ac:dyDescent="0.3">
      <c r="B29" s="7"/>
      <c r="C29" s="7"/>
      <c r="D29" s="39" t="s">
        <v>1</v>
      </c>
      <c r="E29" s="80" t="s">
        <v>9</v>
      </c>
      <c r="F29" s="80"/>
      <c r="G29" s="80"/>
      <c r="H29" s="80"/>
      <c r="I29" s="80"/>
      <c r="J29" s="80"/>
      <c r="K29" s="80"/>
      <c r="L29" s="80"/>
      <c r="M29" s="80"/>
      <c r="N29" s="41" t="s">
        <v>2</v>
      </c>
      <c r="Q29" s="25"/>
      <c r="R29" s="22"/>
      <c r="S29" s="20"/>
      <c r="T29" s="20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2:32" ht="171.75" customHeight="1" x14ac:dyDescent="0.3">
      <c r="B30" s="7"/>
      <c r="C30" s="7"/>
      <c r="D30" s="59" t="s">
        <v>3</v>
      </c>
      <c r="E30" s="84" t="s">
        <v>30</v>
      </c>
      <c r="F30" s="85"/>
      <c r="G30" s="85"/>
      <c r="H30" s="85"/>
      <c r="I30" s="85"/>
      <c r="J30" s="85"/>
      <c r="K30" s="85"/>
      <c r="L30" s="85"/>
      <c r="M30" s="86"/>
      <c r="N30" s="60" t="str">
        <f>O30</f>
        <v>0.103 &lt; R ≤ 0.186</v>
      </c>
      <c r="O30" s="21" t="str">
        <f>_xlfn.CONCAT(ROUND(F20,3)," &lt; R ≤ ", ROUND(J20,3))</f>
        <v>0.103 &lt; R ≤ 0.186</v>
      </c>
      <c r="Q30" s="17"/>
      <c r="R30" s="6"/>
      <c r="S30" s="87"/>
      <c r="T30" s="87"/>
      <c r="U30" s="87"/>
      <c r="V30" s="1"/>
      <c r="W30" s="1"/>
      <c r="X30" s="1"/>
      <c r="Y30" s="1"/>
      <c r="Z30" s="1"/>
    </row>
    <row r="31" spans="2:32" ht="196.5" customHeight="1" x14ac:dyDescent="0.3">
      <c r="B31" s="7"/>
      <c r="C31" s="7"/>
      <c r="D31" s="61" t="s">
        <v>10</v>
      </c>
      <c r="E31" s="84" t="s">
        <v>31</v>
      </c>
      <c r="F31" s="85"/>
      <c r="G31" s="85"/>
      <c r="H31" s="85"/>
      <c r="I31" s="85"/>
      <c r="J31" s="85"/>
      <c r="K31" s="85"/>
      <c r="L31" s="85"/>
      <c r="M31" s="86"/>
      <c r="N31" s="62" t="str">
        <f>O31</f>
        <v>0.022 &lt; R ≤ 0.103</v>
      </c>
      <c r="O31" s="21" t="str">
        <f t="shared" ref="O31:O32" si="0">_xlfn.CONCAT(ROUND(F21,3)," &lt; R ≤ ", ROUND(J21,3))</f>
        <v>0.022 &lt; R ≤ 0.103</v>
      </c>
      <c r="Q31" s="17"/>
      <c r="R31" s="6"/>
      <c r="S31" s="87"/>
      <c r="T31" s="87"/>
      <c r="U31" s="87"/>
      <c r="V31" s="1"/>
      <c r="W31" s="1"/>
      <c r="X31" s="1"/>
      <c r="Y31" s="1"/>
      <c r="Z31" s="1"/>
    </row>
    <row r="32" spans="2:32" ht="207.75" customHeight="1" x14ac:dyDescent="0.3">
      <c r="B32" s="7"/>
      <c r="C32" s="7"/>
      <c r="D32" s="63" t="s">
        <v>7</v>
      </c>
      <c r="E32" s="84" t="s">
        <v>32</v>
      </c>
      <c r="F32" s="85"/>
      <c r="G32" s="85"/>
      <c r="H32" s="85"/>
      <c r="I32" s="85"/>
      <c r="J32" s="85"/>
      <c r="K32" s="85"/>
      <c r="L32" s="85"/>
      <c r="M32" s="86"/>
      <c r="N32" s="64" t="str">
        <f>O32</f>
        <v>0.004 &lt; R ≤ 0.022</v>
      </c>
      <c r="O32" s="21" t="str">
        <f t="shared" si="0"/>
        <v>0.004 &lt; R ≤ 0.022</v>
      </c>
      <c r="Q32" s="17"/>
      <c r="R32" s="6"/>
      <c r="S32" s="87"/>
      <c r="T32" s="87"/>
      <c r="U32" s="87"/>
      <c r="V32" s="1"/>
      <c r="W32" s="1"/>
      <c r="X32" s="1"/>
      <c r="Y32" s="1"/>
      <c r="Z32" s="1"/>
    </row>
    <row r="33" spans="2:26" ht="223.5" customHeight="1" thickBot="1" x14ac:dyDescent="0.35">
      <c r="B33" s="7"/>
      <c r="C33" s="7"/>
      <c r="D33" s="65" t="s">
        <v>8</v>
      </c>
      <c r="E33" s="84" t="s">
        <v>33</v>
      </c>
      <c r="F33" s="85"/>
      <c r="G33" s="85"/>
      <c r="H33" s="85"/>
      <c r="I33" s="85"/>
      <c r="J33" s="85"/>
      <c r="K33" s="85"/>
      <c r="L33" s="85"/>
      <c r="M33" s="86"/>
      <c r="N33" s="66" t="str">
        <f>O33</f>
        <v>0.001 ≤ R ≤ 0.004</v>
      </c>
      <c r="O33" s="21" t="str">
        <f>_xlfn.CONCAT(ROUND(F23,3)," ≤ R ≤ ", ROUND(J23,3))</f>
        <v>0.001 ≤ R ≤ 0.004</v>
      </c>
      <c r="Q33" s="17"/>
      <c r="R33" s="6"/>
      <c r="S33" s="87"/>
      <c r="T33" s="87"/>
      <c r="U33" s="87"/>
      <c r="V33" s="1"/>
      <c r="W33" s="1"/>
      <c r="X33" s="1"/>
      <c r="Y33" s="1"/>
      <c r="Z33" s="1"/>
    </row>
    <row r="34" spans="2:26" ht="16.5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Q34" s="7"/>
      <c r="R34" s="20"/>
      <c r="S34" s="20"/>
      <c r="T34" s="20"/>
      <c r="U34" s="2"/>
      <c r="V34" s="1"/>
      <c r="W34" s="1"/>
      <c r="X34" s="1"/>
      <c r="Y34" s="1"/>
      <c r="Z34" s="1"/>
    </row>
    <row r="35" spans="2:26" ht="41.2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Q35" s="7"/>
      <c r="R35" s="20"/>
      <c r="S35" s="20"/>
      <c r="T35" s="20"/>
      <c r="U35" s="2"/>
      <c r="V35" s="1"/>
      <c r="W35" s="1"/>
      <c r="X35" s="1"/>
      <c r="Y35" s="1"/>
      <c r="Z35" s="1"/>
    </row>
    <row r="36" spans="2:26" ht="16.5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20"/>
      <c r="S36" s="20"/>
      <c r="T36" s="20"/>
      <c r="U36" s="2"/>
      <c r="V36" s="1"/>
      <c r="W36" s="1"/>
      <c r="X36" s="1"/>
      <c r="Y36" s="1"/>
      <c r="Z36" s="1"/>
    </row>
  </sheetData>
  <mergeCells count="17">
    <mergeCell ref="E33:M33"/>
    <mergeCell ref="E29:M29"/>
    <mergeCell ref="S31:U31"/>
    <mergeCell ref="S32:U32"/>
    <mergeCell ref="S33:U33"/>
    <mergeCell ref="S30:U30"/>
    <mergeCell ref="E30:M30"/>
    <mergeCell ref="E31:M31"/>
    <mergeCell ref="E32:M32"/>
    <mergeCell ref="D28:N28"/>
    <mergeCell ref="B2:R2"/>
    <mergeCell ref="K7:Q7"/>
    <mergeCell ref="K8:K11"/>
    <mergeCell ref="N14:Q14"/>
    <mergeCell ref="E5:I5"/>
    <mergeCell ref="E18:J18"/>
    <mergeCell ref="F19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 (V)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Luis Miguel Hernandez Asto</dc:title>
  <dc:creator/>
  <cp:keywords>Luis Miguel Hernandez Asto</cp:keywords>
  <dc:description>Luis Miguel Hernandez Asto</dc:description>
  <cp:lastModifiedBy/>
  <dcterms:created xsi:type="dcterms:W3CDTF">2006-09-16T00:00:00Z</dcterms:created>
  <dcterms:modified xsi:type="dcterms:W3CDTF">2025-09-08T17:58:33Z</dcterms:modified>
</cp:coreProperties>
</file>